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First" sheetId="1" state="visible" r:id="rId3"/>
    <sheet name="Reserve Calculator" sheetId="2" state="visible" r:id="rId4"/>
    <sheet name="Recheck Log"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<sst xmlns="http://schemas.openxmlformats.org/spreadsheetml/2006/main" count="92" uniqueCount="58">
  <si>
    <t xml:space="preserve">The Reserve Buffer Worksheet</t>
  </si>
  <si>
    <t xml:space="preserve">Flight Level Five — Operational Airmanship</t>
  </si>
  <si>
    <t xml:space="preserve">A pilot never launches on a guess. Before every flight, required fuel is calculated in advance, a mandatory reserve is added on top of it, and the flight doesn't go if the math doesn't hold. This worksheet applies the same discipline to the three reserves that quietly run out on a floor, in a warehouse, or aboard a vessel: inventory, staffing, and cash.</t>
  </si>
  <si>
    <t xml:space="preserve">How to use it</t>
  </si>
  <si>
    <t xml:space="preserve">1. Go to the "Reserve Calculator" tab.</t>
  </si>
  <si>
    <t xml:space="preserve">2. Fill in every yellow cell for each of the three reserves — burn rate, minimum reserve days, contingency percentage, and what you currently have on hand.</t>
  </si>
  <si>
    <t xml:space="preserve">3. The white cells calculate automatically: your required reserve, your reorder trigger point, and how many days of runway remain before you hit it.</t>
  </si>
  <si>
    <t xml:space="preserve">4. Log the date you calculated each reserve on the "Recheck Log" tab, and set a recheck interval — a reserve calculated once and never revisited is the same mistake as never calculating one at all.</t>
  </si>
  <si>
    <t xml:space="preserve">Legend</t>
  </si>
  <si>
    <t xml:space="preserve">Yellow fill, blue text</t>
  </si>
  <si>
    <t xml:space="preserve">Your input — fill this in for your own operation.</t>
  </si>
  <si>
    <t xml:space="preserve">White fill, black text</t>
  </si>
  <si>
    <t xml:space="preserve">Calculated automatically — do not overwrite.</t>
  </si>
  <si>
    <t xml:space="preserve">Green status</t>
  </si>
  <si>
    <t xml:space="preserve">You're above your reserve floor.</t>
  </si>
  <si>
    <t xml:space="preserve">Red status</t>
  </si>
  <si>
    <t xml:space="preserve">You've hit or crossed your reserve floor — this is the reorder call.</t>
  </si>
  <si>
    <t xml:space="preserve">flightlevelfive.com — this worksheet is a planning tool, not a substitute for your own financial, staffing, or safety judgment.</t>
  </si>
  <si>
    <t xml:space="preserve">Reserve Calculator</t>
  </si>
  <si>
    <t xml:space="preserve">Fill in the yellow cells for each reserve. Everything else calculates on its own.</t>
  </si>
  <si>
    <t xml:space="preserve">1. Inventory Reserve</t>
  </si>
  <si>
    <t xml:space="preserve">Unit of measure (e.g. cases, labor hours, $)</t>
  </si>
  <si>
    <t xml:space="preserve">cases</t>
  </si>
  <si>
    <t xml:space="preserve">Average daily burn rate</t>
  </si>
  <si>
    <t xml:space="preserve">How much you use/spend per day on average</t>
  </si>
  <si>
    <t xml:space="preserve">Required minimum reserve (days)</t>
  </si>
  <si>
    <t xml:space="preserve">Aviation parallel: required VFR reserve is a fixed floor, not a guess — set yours the same way.</t>
  </si>
  <si>
    <t xml:space="preserve">Contingency add-on (%)</t>
  </si>
  <si>
    <t xml:space="preserve">Extra cushion for a known risk — holiday, single-supplier, etc.</t>
  </si>
  <si>
    <t xml:space="preserve">Base reserve needed</t>
  </si>
  <si>
    <t xml:space="preserve">Burn rate x reserve days</t>
  </si>
  <si>
    <t xml:space="preserve">Contingency reserve</t>
  </si>
  <si>
    <t xml:space="preserve">Base reserve x contingency %</t>
  </si>
  <si>
    <t xml:space="preserve">Total reserve needed (your floor)</t>
  </si>
  <si>
    <t xml:space="preserve">Base reserve + contingency reserve</t>
  </si>
  <si>
    <t xml:space="preserve">Current on hand</t>
  </si>
  <si>
    <t xml:space="preserve">What you actually have right now</t>
  </si>
  <si>
    <t xml:space="preserve">Days until you hit the reserve floor</t>
  </si>
  <si>
    <t xml:space="preserve">(On hand - total reserve) / daily burn rate</t>
  </si>
  <si>
    <t xml:space="preserve">Status</t>
  </si>
  <si>
    <t xml:space="preserve">2. Staffing Reserve</t>
  </si>
  <si>
    <t xml:space="preserve">labor hours</t>
  </si>
  <si>
    <t xml:space="preserve">Coverage beyond the bare legal/budgeted minimum — your personal minimums, not the legal floor.</t>
  </si>
  <si>
    <t xml:space="preserve">3. Cash Reserve</t>
  </si>
  <si>
    <t xml:space="preserve">$</t>
  </si>
  <si>
    <t xml:space="preserve">Operating cash burn per day — rent, payroll, and fixed costs combined.</t>
  </si>
  <si>
    <t xml:space="preserve">Recheck Log</t>
  </si>
  <si>
    <t xml:space="preserve">A reserve calculated once and never revisited is the same mistake as never calculating one. Log every recheck here.</t>
  </si>
  <si>
    <t xml:space="preserve">Date Checked</t>
  </si>
  <si>
    <t xml:space="preserve">Reserve Type</t>
  </si>
  <si>
    <t xml:space="preserve">Recheck Interval (days)</t>
  </si>
  <si>
    <t xml:space="preserve">Next Recheck Date</t>
  </si>
  <si>
    <t xml:space="preserve">Notes / What Changed</t>
  </si>
  <si>
    <t xml:space="preserve">2026-09-01</t>
  </si>
  <si>
    <t xml:space="preserve">Inventory</t>
  </si>
  <si>
    <t xml:space="preserve">Initial calculation — see Reserve Calculator tab</t>
  </si>
  <si>
    <t xml:space="preserve">Staffing</t>
  </si>
  <si>
    <t xml:space="preserve">Cash</t>
  </si>
</sst>
</file>

<file path=xl/styles.xml><?xml version="1.0" encoding="utf-8"?>
<styleSheet xmlns="http://schemas.openxmlformats.org/spreadsheetml/2006/main">
  <numFmts count="6">
    <numFmt numFmtId="164" formatCode="General"/>
    <numFmt numFmtId="165" formatCode="#,##0.00"/>
    <numFmt numFmtId="166" formatCode="0"/>
    <numFmt numFmtId="167" formatCode="0%"/>
    <numFmt numFmtId="168" formatCode="0.0"/>
    <numFmt numFmtId="169" formatCode="General"/>
  </numFmts>
  <fonts count="1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2"/>
      <color rgb="FFD98E04"/>
      <name val="Arial"/>
      <family val="0"/>
      <charset val="1"/>
    </font>
    <font>
      <sz val="10"/>
      <color rgb="FF2B2E33"/>
      <name val="Arial"/>
      <family val="0"/>
      <charset val="1"/>
    </font>
    <font>
      <b val="true"/>
      <sz val="11"/>
      <color rgb="FF2B2E33"/>
      <name val="Arial"/>
      <family val="0"/>
      <charset val="1"/>
    </font>
    <font>
      <b val="true"/>
      <sz val="10"/>
      <color rgb="FF0000FF"/>
      <name val="Arial"/>
      <family val="0"/>
      <charset val="1"/>
    </font>
    <font>
      <i val="true"/>
      <sz val="9"/>
      <color rgb="FF6B6F76"/>
      <name val="Arial"/>
      <family val="0"/>
      <charset val="1"/>
    </font>
    <font>
      <b val="true"/>
      <sz val="12"/>
      <color rgb="FFFFFFFF"/>
      <name val="Arial"/>
      <family val="0"/>
      <charset val="1"/>
    </font>
    <font>
      <sz val="10"/>
      <color rgb="FF000000"/>
      <name val="Arial"/>
      <family val="0"/>
      <charset val="1"/>
    </font>
    <font>
      <b val="true"/>
      <sz val="10"/>
      <color rgb="FF000000"/>
      <name val="Arial"/>
      <family val="0"/>
      <charset val="1"/>
    </font>
    <font>
      <b val="true"/>
      <sz val="10"/>
      <name val="Arial"/>
      <family val="0"/>
      <charset val="1"/>
    </font>
    <font>
      <b val="true"/>
      <sz val="10"/>
      <color rgb="FFFFFFFF"/>
      <name val="Arial"/>
      <family val="0"/>
      <charset val="1"/>
    </font>
  </fonts>
  <fills count="6">
    <fill>
      <patternFill patternType="none"/>
    </fill>
    <fill>
      <patternFill patternType="gray125"/>
    </fill>
    <fill>
      <patternFill patternType="solid">
        <fgColor rgb="FF2B2E33"/>
        <bgColor rgb="FF333300"/>
      </patternFill>
    </fill>
    <fill>
      <patternFill patternType="solid">
        <fgColor rgb="FFFFF6D9"/>
        <bgColor rgb="FFFFFFFF"/>
      </patternFill>
    </fill>
    <fill>
      <patternFill patternType="solid">
        <fgColor rgb="FFD98E04"/>
        <bgColor rgb="FFFF6600"/>
      </patternFill>
    </fill>
    <fill>
      <patternFill patternType="solid">
        <fgColor rgb="FFFFFFFF"/>
        <bgColor rgb="FFFFF6D9"/>
      </patternFill>
    </fill>
  </fills>
  <borders count="2">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0" fillId="4"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6" fontId="8" fillId="3" borderId="1" xfId="0" applyFont="true" applyBorder="true" applyAlignment="true" applyProtection="false">
      <alignment horizontal="center" vertical="center" textRotation="0" wrapText="false" indent="0" shrinkToFit="false"/>
      <protection locked="true" hidden="false"/>
    </xf>
    <xf numFmtId="167" fontId="8" fillId="3" borderId="1" xfId="0" applyFont="true" applyBorder="true" applyAlignment="true" applyProtection="false">
      <alignment horizontal="center" vertical="center" textRotation="0" wrapText="false" indent="0" shrinkToFit="false"/>
      <protection locked="true" hidden="false"/>
    </xf>
    <xf numFmtId="165" fontId="11" fillId="5" borderId="1" xfId="0" applyFont="true" applyBorder="true" applyAlignment="true" applyProtection="false">
      <alignment horizontal="center" vertical="center" textRotation="0" wrapText="false" indent="0" shrinkToFit="false"/>
      <protection locked="true" hidden="false"/>
    </xf>
    <xf numFmtId="165" fontId="12" fillId="5" borderId="1" xfId="0" applyFont="true" applyBorder="true" applyAlignment="true" applyProtection="false">
      <alignment horizontal="center" vertical="center" textRotation="0" wrapText="false" indent="0" shrinkToFit="false"/>
      <protection locked="true" hidden="false"/>
    </xf>
    <xf numFmtId="168" fontId="11" fillId="5" borderId="1" xfId="0" applyFont="true" applyBorder="true" applyAlignment="true" applyProtection="false">
      <alignment horizontal="center" vertical="center" textRotation="0" wrapText="false" indent="0" shrinkToFit="false"/>
      <protection locked="true" hidden="false"/>
    </xf>
    <xf numFmtId="164" fontId="13" fillId="5" borderId="1" xfId="0" applyFont="true" applyBorder="true" applyAlignment="true" applyProtection="false">
      <alignment horizontal="center" vertical="center" textRotation="0" wrapText="false" indent="0" shrinkToFit="false"/>
      <protection locked="true" hidden="false"/>
    </xf>
    <xf numFmtId="164" fontId="14" fillId="2" borderId="1" xfId="0" applyFont="true" applyBorder="true" applyAlignment="true" applyProtection="false">
      <alignment horizontal="center" vertical="center" textRotation="0" wrapText="true" indent="0" shrinkToFit="false"/>
      <protection locked="true" hidden="false"/>
    </xf>
    <xf numFmtId="169" fontId="11" fillId="5"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00020"/>
        <sz val="10"/>
      </font>
      <fill>
        <patternFill>
          <bgColor rgb="FFFBE4E7"/>
        </patternFill>
      </fill>
    </dxf>
    <dxf>
      <font>
        <name val="Arial"/>
        <charset val="1"/>
        <family val="0"/>
        <b val="1"/>
        <color rgb="FF2E7D32"/>
        <sz val="10"/>
      </font>
      <fill>
        <patternFill>
          <bgColor rgb="FFE4F3E5"/>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C0C0C0"/>
      <rgbColor rgb="FF808080"/>
      <rgbColor rgb="FF9999FF"/>
      <rgbColor rgb="FF993366"/>
      <rgbColor rgb="FFFFF6D9"/>
      <rgbColor rgb="FFCCFFFF"/>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E4F3E5"/>
      <rgbColor rgb="FFFFFF99"/>
      <rgbColor rgb="FF99CCFF"/>
      <rgbColor rgb="FFFF99CC"/>
      <rgbColor rgb="FFCC99FF"/>
      <rgbColor rgb="FFFBE4E7"/>
      <rgbColor rgb="FF3366FF"/>
      <rgbColor rgb="FF33CCCC"/>
      <rgbColor rgb="FF99CC00"/>
      <rgbColor rgb="FFFFCC00"/>
      <rgbColor rgb="FFD98E04"/>
      <rgbColor rgb="FFFF6600"/>
      <rgbColor rgb="FF6B6F76"/>
      <rgbColor rgb="FF969696"/>
      <rgbColor rgb="FF003366"/>
      <rgbColor rgb="FF2E7D32"/>
      <rgbColor rgb="FF003300"/>
      <rgbColor rgb="FF333300"/>
      <rgbColor rgb="FF993300"/>
      <rgbColor rgb="FF993366"/>
      <rgbColor rgb="FF333399"/>
      <rgbColor rgb="FF2B2E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0"/>
    <col collapsed="false" customWidth="true" hidden="false" outlineLevel="0" max="4" min="3" style="0" width="20"/>
    <col collapsed="false" customWidth="true" hidden="false" outlineLevel="0" max="5" min="5" style="0" width="30"/>
  </cols>
  <sheetData>
    <row r="1" customFormat="false" ht="30" hidden="false" customHeight="true" outlineLevel="0" collapsed="false">
      <c r="A1" s="1" t="s">
        <v>0</v>
      </c>
      <c r="B1" s="1"/>
      <c r="C1" s="1"/>
      <c r="D1" s="1"/>
      <c r="E1" s="1"/>
    </row>
    <row r="3" customFormat="false" ht="15" hidden="false" customHeight="false" outlineLevel="0" collapsed="false">
      <c r="B3" s="2" t="s">
        <v>1</v>
      </c>
    </row>
    <row r="5" customFormat="false" ht="15" hidden="false" customHeight="true" outlineLevel="0" collapsed="false">
      <c r="B5" s="3" t="s">
        <v>2</v>
      </c>
      <c r="C5" s="3"/>
      <c r="D5" s="3"/>
      <c r="E5" s="3"/>
    </row>
    <row r="6" customFormat="false" ht="15" hidden="false" customHeight="false" outlineLevel="0" collapsed="false">
      <c r="B6" s="3"/>
      <c r="C6" s="3"/>
      <c r="D6" s="3"/>
      <c r="E6" s="3"/>
    </row>
    <row r="7" customFormat="false" ht="15" hidden="false" customHeight="false" outlineLevel="0" collapsed="false">
      <c r="B7" s="3"/>
      <c r="C7" s="3"/>
      <c r="D7" s="3"/>
      <c r="E7" s="3"/>
    </row>
    <row r="8" customFormat="false" ht="15" hidden="false" customHeight="false" outlineLevel="0" collapsed="false">
      <c r="B8" s="3"/>
      <c r="C8" s="3"/>
      <c r="D8" s="3"/>
      <c r="E8" s="3"/>
    </row>
    <row r="9" customFormat="false" ht="15" hidden="false" customHeight="false" outlineLevel="0" collapsed="false">
      <c r="B9" s="3"/>
      <c r="C9" s="3"/>
      <c r="D9" s="3"/>
      <c r="E9" s="3"/>
    </row>
    <row r="11" customFormat="false" ht="15" hidden="false" customHeight="false" outlineLevel="0" collapsed="false">
      <c r="B11" s="4" t="s">
        <v>3</v>
      </c>
    </row>
    <row r="13" customFormat="false" ht="30" hidden="false" customHeight="true" outlineLevel="0" collapsed="false">
      <c r="B13" s="3" t="s">
        <v>4</v>
      </c>
      <c r="C13" s="3"/>
      <c r="D13" s="3"/>
      <c r="E13" s="3"/>
    </row>
    <row r="15" customFormat="false" ht="30" hidden="false" customHeight="true" outlineLevel="0" collapsed="false">
      <c r="B15" s="3" t="s">
        <v>5</v>
      </c>
      <c r="C15" s="3"/>
      <c r="D15" s="3"/>
      <c r="E15" s="3"/>
    </row>
    <row r="17" customFormat="false" ht="30" hidden="false" customHeight="true" outlineLevel="0" collapsed="false">
      <c r="B17" s="3" t="s">
        <v>6</v>
      </c>
      <c r="C17" s="3"/>
      <c r="D17" s="3"/>
      <c r="E17" s="3"/>
    </row>
    <row r="19" customFormat="false" ht="30" hidden="false" customHeight="true" outlineLevel="0" collapsed="false">
      <c r="B19" s="3" t="s">
        <v>7</v>
      </c>
      <c r="C19" s="3"/>
      <c r="D19" s="3"/>
      <c r="E19" s="3"/>
    </row>
    <row r="22" customFormat="false" ht="15" hidden="false" customHeight="false" outlineLevel="0" collapsed="false">
      <c r="B22" s="4" t="s">
        <v>8</v>
      </c>
    </row>
    <row r="24" customFormat="false" ht="24" hidden="false" customHeight="true" outlineLevel="0" collapsed="false">
      <c r="B24" s="5" t="s">
        <v>9</v>
      </c>
      <c r="C24" s="6" t="s">
        <v>10</v>
      </c>
      <c r="D24" s="6"/>
      <c r="E24" s="6"/>
    </row>
    <row r="25" customFormat="false" ht="24" hidden="false" customHeight="true" outlineLevel="0" collapsed="false">
      <c r="B25" s="5" t="s">
        <v>11</v>
      </c>
      <c r="C25" s="6" t="s">
        <v>12</v>
      </c>
      <c r="D25" s="6"/>
      <c r="E25" s="6"/>
    </row>
    <row r="26" customFormat="false" ht="24" hidden="false" customHeight="true" outlineLevel="0" collapsed="false">
      <c r="B26" s="5" t="s">
        <v>13</v>
      </c>
      <c r="C26" s="6" t="s">
        <v>14</v>
      </c>
      <c r="D26" s="6"/>
      <c r="E26" s="6"/>
    </row>
    <row r="27" customFormat="false" ht="24" hidden="false" customHeight="true" outlineLevel="0" collapsed="false">
      <c r="B27" s="5" t="s">
        <v>15</v>
      </c>
      <c r="C27" s="6" t="s">
        <v>16</v>
      </c>
      <c r="D27" s="6"/>
      <c r="E27" s="6"/>
    </row>
    <row r="30" customFormat="false" ht="15" hidden="false" customHeight="true" outlineLevel="0" collapsed="false">
      <c r="B30" s="7" t="s">
        <v>17</v>
      </c>
      <c r="C30" s="7"/>
      <c r="D30" s="7"/>
      <c r="E30" s="7"/>
    </row>
    <row r="31" customFormat="false" ht="15" hidden="false" customHeight="false" outlineLevel="0" collapsed="false">
      <c r="B31" s="7"/>
      <c r="C31" s="7"/>
      <c r="D31" s="7"/>
      <c r="E31" s="7"/>
    </row>
  </sheetData>
  <mergeCells count="11">
    <mergeCell ref="A1:E1"/>
    <mergeCell ref="B5:E9"/>
    <mergeCell ref="B13:E13"/>
    <mergeCell ref="B15:E15"/>
    <mergeCell ref="B17:E17"/>
    <mergeCell ref="B19:E19"/>
    <mergeCell ref="C24:E24"/>
    <mergeCell ref="C25:E25"/>
    <mergeCell ref="C26:E26"/>
    <mergeCell ref="C27:E27"/>
    <mergeCell ref="B30:E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6" min="3" style="0" width="16"/>
    <col collapsed="false" customWidth="true" hidden="false" outlineLevel="0" max="7" min="7" style="0" width="30"/>
  </cols>
  <sheetData>
    <row r="1" customFormat="false" ht="30" hidden="false" customHeight="true" outlineLevel="0" collapsed="false">
      <c r="A1" s="1" t="s">
        <v>18</v>
      </c>
      <c r="B1" s="1"/>
      <c r="C1" s="1"/>
      <c r="D1" s="1"/>
      <c r="E1" s="1"/>
      <c r="F1" s="1"/>
      <c r="G1" s="1"/>
    </row>
    <row r="2" customFormat="false" ht="18" hidden="false" customHeight="true" outlineLevel="0" collapsed="false">
      <c r="B2" s="8" t="s">
        <v>19</v>
      </c>
      <c r="C2" s="8"/>
      <c r="D2" s="8"/>
      <c r="E2" s="8"/>
      <c r="F2" s="8"/>
      <c r="G2" s="8"/>
    </row>
    <row r="5" customFormat="false" ht="21.75" hidden="false" customHeight="true" outlineLevel="0" collapsed="false">
      <c r="B5" s="9" t="s">
        <v>20</v>
      </c>
      <c r="C5" s="9"/>
      <c r="D5" s="9"/>
      <c r="E5" s="9"/>
      <c r="F5" s="9"/>
      <c r="G5" s="9"/>
    </row>
    <row r="7" customFormat="false" ht="23.85" hidden="false" customHeight="false" outlineLevel="0" collapsed="false">
      <c r="B7" s="10" t="s">
        <v>21</v>
      </c>
      <c r="C7" s="11" t="s">
        <v>22</v>
      </c>
      <c r="G7" s="12"/>
    </row>
    <row r="8" customFormat="false" ht="15" hidden="false" customHeight="false" outlineLevel="0" collapsed="false">
      <c r="B8" s="10" t="s">
        <v>23</v>
      </c>
      <c r="C8" s="13" t="n">
        <v>42</v>
      </c>
      <c r="G8" s="12" t="s">
        <v>24</v>
      </c>
    </row>
    <row r="9" customFormat="false" ht="15" hidden="false" customHeight="false" outlineLevel="0" collapsed="false">
      <c r="B9" s="10" t="s">
        <v>25</v>
      </c>
      <c r="C9" s="14" t="n">
        <v>3</v>
      </c>
      <c r="G9" s="12" t="s">
        <v>26</v>
      </c>
    </row>
    <row r="10" customFormat="false" ht="15" hidden="false" customHeight="false" outlineLevel="0" collapsed="false">
      <c r="B10" s="10" t="s">
        <v>27</v>
      </c>
      <c r="C10" s="15" t="n">
        <v>0.2</v>
      </c>
      <c r="G10" s="12" t="s">
        <v>28</v>
      </c>
    </row>
    <row r="11" customFormat="false" ht="15" hidden="false" customHeight="false" outlineLevel="0" collapsed="false">
      <c r="B11" s="10" t="s">
        <v>29</v>
      </c>
      <c r="C11" s="16" t="n">
        <f aca="false">C8*C9</f>
        <v>126</v>
      </c>
      <c r="G11" s="12" t="s">
        <v>30</v>
      </c>
    </row>
    <row r="12" customFormat="false" ht="15" hidden="false" customHeight="false" outlineLevel="0" collapsed="false">
      <c r="B12" s="10" t="s">
        <v>31</v>
      </c>
      <c r="C12" s="16" t="n">
        <f aca="false">C11*C10</f>
        <v>25.2</v>
      </c>
      <c r="G12" s="12" t="s">
        <v>32</v>
      </c>
    </row>
    <row r="13" customFormat="false" ht="15" hidden="false" customHeight="false" outlineLevel="0" collapsed="false">
      <c r="B13" s="10" t="s">
        <v>33</v>
      </c>
      <c r="C13" s="17" t="n">
        <f aca="false">C11+C12</f>
        <v>151.2</v>
      </c>
      <c r="G13" s="12" t="s">
        <v>34</v>
      </c>
    </row>
    <row r="14" customFormat="false" ht="15" hidden="false" customHeight="false" outlineLevel="0" collapsed="false">
      <c r="B14" s="10" t="s">
        <v>35</v>
      </c>
      <c r="C14" s="13" t="n">
        <v>110</v>
      </c>
      <c r="G14" s="12" t="s">
        <v>36</v>
      </c>
    </row>
    <row r="15" customFormat="false" ht="15" hidden="false" customHeight="false" outlineLevel="0" collapsed="false">
      <c r="B15" s="10" t="s">
        <v>37</v>
      </c>
      <c r="C15" s="18" t="n">
        <f aca="false">IFERROR((C14-C13)/C8,"—")</f>
        <v>-0.980952380952381</v>
      </c>
      <c r="G15" s="12" t="s">
        <v>38</v>
      </c>
    </row>
    <row r="16" customFormat="false" ht="15" hidden="false" customHeight="false" outlineLevel="0" collapsed="false">
      <c r="B16" s="10" t="s">
        <v>39</v>
      </c>
      <c r="C16" s="19" t="str">
        <f aca="false">IF(C14&lt;=C13,"REORDER NOW","OK")</f>
        <v>REORDER NOW</v>
      </c>
      <c r="G16" s="12"/>
    </row>
    <row r="18" customFormat="false" ht="21.75" hidden="false" customHeight="true" outlineLevel="0" collapsed="false">
      <c r="B18" s="9" t="s">
        <v>40</v>
      </c>
      <c r="C18" s="9"/>
      <c r="D18" s="9"/>
      <c r="E18" s="9"/>
      <c r="F18" s="9"/>
      <c r="G18" s="9"/>
    </row>
    <row r="20" customFormat="false" ht="23.85" hidden="false" customHeight="false" outlineLevel="0" collapsed="false">
      <c r="B20" s="10" t="s">
        <v>21</v>
      </c>
      <c r="C20" s="11" t="s">
        <v>41</v>
      </c>
      <c r="G20" s="12"/>
    </row>
    <row r="21" customFormat="false" ht="15" hidden="false" customHeight="false" outlineLevel="0" collapsed="false">
      <c r="B21" s="10" t="s">
        <v>23</v>
      </c>
      <c r="C21" s="13" t="n">
        <v>96</v>
      </c>
      <c r="G21" s="12" t="s">
        <v>24</v>
      </c>
    </row>
    <row r="22" customFormat="false" ht="15" hidden="false" customHeight="false" outlineLevel="0" collapsed="false">
      <c r="B22" s="10" t="s">
        <v>25</v>
      </c>
      <c r="C22" s="14" t="n">
        <v>2</v>
      </c>
      <c r="G22" s="12" t="s">
        <v>42</v>
      </c>
    </row>
    <row r="23" customFormat="false" ht="15" hidden="false" customHeight="false" outlineLevel="0" collapsed="false">
      <c r="B23" s="10" t="s">
        <v>27</v>
      </c>
      <c r="C23" s="15" t="n">
        <v>0.15</v>
      </c>
      <c r="G23" s="12" t="s">
        <v>28</v>
      </c>
    </row>
    <row r="24" customFormat="false" ht="15" hidden="false" customHeight="false" outlineLevel="0" collapsed="false">
      <c r="B24" s="10" t="s">
        <v>29</v>
      </c>
      <c r="C24" s="16" t="n">
        <f aca="false">C21*C22</f>
        <v>192</v>
      </c>
      <c r="G24" s="12" t="s">
        <v>30</v>
      </c>
    </row>
    <row r="25" customFormat="false" ht="15" hidden="false" customHeight="false" outlineLevel="0" collapsed="false">
      <c r="B25" s="10" t="s">
        <v>31</v>
      </c>
      <c r="C25" s="16" t="n">
        <f aca="false">C24*C23</f>
        <v>28.8</v>
      </c>
      <c r="G25" s="12" t="s">
        <v>32</v>
      </c>
    </row>
    <row r="26" customFormat="false" ht="15" hidden="false" customHeight="false" outlineLevel="0" collapsed="false">
      <c r="B26" s="10" t="s">
        <v>33</v>
      </c>
      <c r="C26" s="17" t="n">
        <f aca="false">C24+C25</f>
        <v>220.8</v>
      </c>
      <c r="G26" s="12" t="s">
        <v>34</v>
      </c>
    </row>
    <row r="27" customFormat="false" ht="15" hidden="false" customHeight="false" outlineLevel="0" collapsed="false">
      <c r="B27" s="10" t="s">
        <v>35</v>
      </c>
      <c r="C27" s="13" t="n">
        <v>180</v>
      </c>
      <c r="G27" s="12" t="s">
        <v>36</v>
      </c>
    </row>
    <row r="28" customFormat="false" ht="15" hidden="false" customHeight="false" outlineLevel="0" collapsed="false">
      <c r="B28" s="10" t="s">
        <v>37</v>
      </c>
      <c r="C28" s="18" t="n">
        <f aca="false">IFERROR((C27-C26)/C21,"—")</f>
        <v>-0.425</v>
      </c>
      <c r="G28" s="12" t="s">
        <v>38</v>
      </c>
    </row>
    <row r="29" customFormat="false" ht="15" hidden="false" customHeight="false" outlineLevel="0" collapsed="false">
      <c r="B29" s="10" t="s">
        <v>39</v>
      </c>
      <c r="C29" s="19" t="str">
        <f aca="false">IF(C27&lt;=C26,"REORDER NOW","OK")</f>
        <v>REORDER NOW</v>
      </c>
      <c r="G29" s="12"/>
    </row>
    <row r="31" customFormat="false" ht="21.75" hidden="false" customHeight="true" outlineLevel="0" collapsed="false">
      <c r="B31" s="9" t="s">
        <v>43</v>
      </c>
      <c r="C31" s="9"/>
      <c r="D31" s="9"/>
      <c r="E31" s="9"/>
      <c r="F31" s="9"/>
      <c r="G31" s="9"/>
    </row>
    <row r="33" customFormat="false" ht="23.85" hidden="false" customHeight="false" outlineLevel="0" collapsed="false">
      <c r="B33" s="10" t="s">
        <v>21</v>
      </c>
      <c r="C33" s="11" t="s">
        <v>44</v>
      </c>
      <c r="G33" s="12"/>
    </row>
    <row r="34" customFormat="false" ht="15" hidden="false" customHeight="false" outlineLevel="0" collapsed="false">
      <c r="B34" s="10" t="s">
        <v>23</v>
      </c>
      <c r="C34" s="13" t="n">
        <v>1850</v>
      </c>
      <c r="G34" s="12" t="s">
        <v>24</v>
      </c>
    </row>
    <row r="35" customFormat="false" ht="15" hidden="false" customHeight="false" outlineLevel="0" collapsed="false">
      <c r="B35" s="10" t="s">
        <v>25</v>
      </c>
      <c r="C35" s="14" t="n">
        <v>14</v>
      </c>
      <c r="G35" s="12" t="s">
        <v>45</v>
      </c>
    </row>
    <row r="36" customFormat="false" ht="15" hidden="false" customHeight="false" outlineLevel="0" collapsed="false">
      <c r="B36" s="10" t="s">
        <v>27</v>
      </c>
      <c r="C36" s="15" t="n">
        <v>0.1</v>
      </c>
      <c r="G36" s="12" t="s">
        <v>28</v>
      </c>
    </row>
    <row r="37" customFormat="false" ht="15" hidden="false" customHeight="false" outlineLevel="0" collapsed="false">
      <c r="B37" s="10" t="s">
        <v>29</v>
      </c>
      <c r="C37" s="16" t="n">
        <f aca="false">C34*C35</f>
        <v>25900</v>
      </c>
      <c r="G37" s="12" t="s">
        <v>30</v>
      </c>
    </row>
    <row r="38" customFormat="false" ht="15" hidden="false" customHeight="false" outlineLevel="0" collapsed="false">
      <c r="B38" s="10" t="s">
        <v>31</v>
      </c>
      <c r="C38" s="16" t="n">
        <f aca="false">C37*C36</f>
        <v>2590</v>
      </c>
      <c r="G38" s="12" t="s">
        <v>32</v>
      </c>
    </row>
    <row r="39" customFormat="false" ht="15" hidden="false" customHeight="false" outlineLevel="0" collapsed="false">
      <c r="B39" s="10" t="s">
        <v>33</v>
      </c>
      <c r="C39" s="17" t="n">
        <f aca="false">C37+C38</f>
        <v>28490</v>
      </c>
      <c r="G39" s="12" t="s">
        <v>34</v>
      </c>
    </row>
    <row r="40" customFormat="false" ht="15" hidden="false" customHeight="false" outlineLevel="0" collapsed="false">
      <c r="B40" s="10" t="s">
        <v>35</v>
      </c>
      <c r="C40" s="13" t="n">
        <v>22000</v>
      </c>
      <c r="G40" s="12" t="s">
        <v>36</v>
      </c>
    </row>
    <row r="41" customFormat="false" ht="15" hidden="false" customHeight="false" outlineLevel="0" collapsed="false">
      <c r="B41" s="10" t="s">
        <v>37</v>
      </c>
      <c r="C41" s="18" t="n">
        <f aca="false">IFERROR((C40-C39)/C34,"—")</f>
        <v>-3.50810810810811</v>
      </c>
      <c r="G41" s="12" t="s">
        <v>38</v>
      </c>
    </row>
    <row r="42" customFormat="false" ht="15" hidden="false" customHeight="false" outlineLevel="0" collapsed="false">
      <c r="B42" s="10" t="s">
        <v>39</v>
      </c>
      <c r="C42" s="19" t="str">
        <f aca="false">IF(C40&lt;=C39,"REORDER NOW","OK")</f>
        <v>REORDER NOW</v>
      </c>
      <c r="G42" s="12"/>
    </row>
  </sheetData>
  <mergeCells count="5">
    <mergeCell ref="A1:G1"/>
    <mergeCell ref="B2:G2"/>
    <mergeCell ref="B5:G5"/>
    <mergeCell ref="B18:G18"/>
    <mergeCell ref="B31:G31"/>
  </mergeCells>
  <conditionalFormatting sqref="C16">
    <cfRule type="expression" priority="2" aboveAverage="0" equalAverage="0" bottom="0" percent="0" rank="0" text="" dxfId="0">
      <formula>C16="REORDER NOW"</formula>
    </cfRule>
    <cfRule type="expression" priority="3" aboveAverage="0" equalAverage="0" bottom="0" percent="0" rank="0" text="" dxfId="1">
      <formula>C16="OK"</formula>
    </cfRule>
  </conditionalFormatting>
  <conditionalFormatting sqref="C29">
    <cfRule type="expression" priority="4" aboveAverage="0" equalAverage="0" bottom="0" percent="0" rank="0" text="" dxfId="0">
      <formula>C29="REORDER NOW"</formula>
    </cfRule>
    <cfRule type="expression" priority="5" aboveAverage="0" equalAverage="0" bottom="0" percent="0" rank="0" text="" dxfId="1">
      <formula>C29="OK"</formula>
    </cfRule>
  </conditionalFormatting>
  <conditionalFormatting sqref="C42">
    <cfRule type="expression" priority="6" aboveAverage="0" equalAverage="0" bottom="0" percent="0" rank="0" text="" dxfId="0">
      <formula>C42="REORDER NOW"</formula>
    </cfRule>
    <cfRule type="expression" priority="7" aboveAverage="0" equalAverage="0" bottom="0" percent="0" rank="0" text="" dxfId="1">
      <formula>C42="OK"</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0"/>
    <col collapsed="false" customWidth="true" hidden="false" outlineLevel="0" max="3" min="3" style="0" width="22"/>
    <col collapsed="false" customWidth="true" hidden="false" outlineLevel="0" max="5" min="4" style="0" width="20"/>
    <col collapsed="false" customWidth="true" hidden="false" outlineLevel="0" max="6" min="6" style="0" width="34"/>
  </cols>
  <sheetData>
    <row r="1" customFormat="false" ht="30" hidden="false" customHeight="true" outlineLevel="0" collapsed="false">
      <c r="A1" s="1" t="s">
        <v>46</v>
      </c>
      <c r="B1" s="1"/>
      <c r="C1" s="1"/>
      <c r="D1" s="1"/>
      <c r="E1" s="1"/>
      <c r="F1" s="1"/>
    </row>
    <row r="2" customFormat="false" ht="18" hidden="false" customHeight="true" outlineLevel="0" collapsed="false">
      <c r="B2" s="8" t="s">
        <v>47</v>
      </c>
      <c r="C2" s="8"/>
      <c r="D2" s="8"/>
      <c r="E2" s="8"/>
      <c r="F2" s="8"/>
    </row>
    <row r="4" customFormat="false" ht="30" hidden="false" customHeight="true" outlineLevel="0" collapsed="false">
      <c r="B4" s="20" t="s">
        <v>48</v>
      </c>
      <c r="C4" s="20" t="s">
        <v>49</v>
      </c>
      <c r="D4" s="20" t="s">
        <v>50</v>
      </c>
      <c r="E4" s="20" t="s">
        <v>51</v>
      </c>
      <c r="F4" s="20" t="s">
        <v>52</v>
      </c>
    </row>
    <row r="5" customFormat="false" ht="25.5" hidden="false" customHeight="true" outlineLevel="0" collapsed="false">
      <c r="B5" s="11" t="s">
        <v>53</v>
      </c>
      <c r="C5" s="11" t="s">
        <v>54</v>
      </c>
      <c r="D5" s="14" t="n">
        <v>30</v>
      </c>
      <c r="E5" s="21" t="n">
        <f aca="false">B5+D5</f>
        <v>46296</v>
      </c>
      <c r="F5" s="22" t="s">
        <v>55</v>
      </c>
    </row>
    <row r="6" customFormat="false" ht="25.5" hidden="false" customHeight="true" outlineLevel="0" collapsed="false">
      <c r="B6" s="11"/>
      <c r="C6" s="11" t="s">
        <v>56</v>
      </c>
      <c r="D6" s="14" t="n">
        <v>30</v>
      </c>
      <c r="E6" s="21" t="str">
        <f aca="false">IF(B6="","",B6+D6)</f>
        <v/>
      </c>
      <c r="F6" s="22"/>
    </row>
    <row r="7" customFormat="false" ht="25.5" hidden="false" customHeight="true" outlineLevel="0" collapsed="false">
      <c r="B7" s="11"/>
      <c r="C7" s="11" t="s">
        <v>57</v>
      </c>
      <c r="D7" s="14" t="n">
        <v>90</v>
      </c>
      <c r="E7" s="21" t="str">
        <f aca="false">IF(B7="","",B7+D7)</f>
        <v/>
      </c>
      <c r="F7" s="22"/>
    </row>
    <row r="8" customFormat="false" ht="21.75" hidden="false" customHeight="true" outlineLevel="0" collapsed="false">
      <c r="B8" s="23"/>
      <c r="C8" s="23"/>
      <c r="D8" s="23"/>
      <c r="E8" s="23"/>
      <c r="F8" s="24"/>
    </row>
    <row r="9" customFormat="false" ht="21.75" hidden="false" customHeight="true" outlineLevel="0" collapsed="false">
      <c r="B9" s="23"/>
      <c r="C9" s="23"/>
      <c r="D9" s="23"/>
      <c r="E9" s="23"/>
      <c r="F9" s="24"/>
    </row>
    <row r="10" customFormat="false" ht="21.75" hidden="false" customHeight="true" outlineLevel="0" collapsed="false">
      <c r="B10" s="23"/>
      <c r="C10" s="23"/>
      <c r="D10" s="23"/>
      <c r="E10" s="23"/>
      <c r="F10" s="24"/>
    </row>
    <row r="11" customFormat="false" ht="21.75" hidden="false" customHeight="true" outlineLevel="0" collapsed="false">
      <c r="B11" s="23"/>
      <c r="C11" s="23"/>
      <c r="D11" s="23"/>
      <c r="E11" s="23"/>
      <c r="F11" s="24"/>
    </row>
    <row r="12" customFormat="false" ht="21.75" hidden="false" customHeight="true" outlineLevel="0" collapsed="false">
      <c r="B12" s="23"/>
      <c r="C12" s="23"/>
      <c r="D12" s="23"/>
      <c r="E12" s="23"/>
      <c r="F12" s="24"/>
    </row>
    <row r="13" customFormat="false" ht="21.75" hidden="false" customHeight="true" outlineLevel="0" collapsed="false">
      <c r="B13" s="23"/>
      <c r="C13" s="23"/>
      <c r="D13" s="23"/>
      <c r="E13" s="23"/>
      <c r="F13" s="24"/>
    </row>
  </sheetData>
  <mergeCells count="2">
    <mergeCell ref="A1:F1"/>
    <mergeCell ref="B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2026-09-11T19:38:36Z</dcterms:created>
  <dc:creator>openpyxl</dc:creator>
  <dc:description/>
  <dc:language>en-US</dc:language>
  <cp:lastModifiedBy/>
  <dcterms:modified xsi:type="dcterms:W3CDTF">2026-09-11T19:38:36Z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